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<sst xmlns="http://schemas.openxmlformats.org/spreadsheetml/2006/main" count="822" uniqueCount="283">
  <si>
    <t>ASPE10</t>
  </si>
  <si>
    <t>S</t>
  </si>
  <si>
    <t>Soupis prací objektu</t>
  </si>
  <si>
    <t xml:space="preserve">Stavba: </t>
  </si>
  <si>
    <t>VD08422b</t>
  </si>
  <si>
    <t>III/0524 Mikulov - ul. Jiráskova, ČSČK a Nádražní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</si>
  <si>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</si>
  <si>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</si>
  <si>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</si>
  <si>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</si>
  <si>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</si>
  <si>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</si>
  <si>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</si>
  <si>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</si>
  <si>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</si>
  <si>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</si>
  <si>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</si>
  <si>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</si>
  <si>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</si>
  <si>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</si>
  <si>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</si>
  <si>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</si>
  <si>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</si>
  <si>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</si>
  <si>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</si>
  <si>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</si>
  <si>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</si>
  <si>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</si>
  <si>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</si>
  <si>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</si>
  <si>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</si>
  <si>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</si>
  <si>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</si>
  <si>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</si>
  <si>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</si>
  <si>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</si>
  <si>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</si>
  <si>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</si>
  <si>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</si>
  <si>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</si>
  <si>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</si>
  <si>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</si>
  <si>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</si>
  <si>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</si>
  <si>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Včetně stanovení dočasného dopravního značení. 
Vše v režii zhotovitele.</t>
  </si>
  <si>
    <t>VV</t>
  </si>
  <si>
    <t>TS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</si>
  <si>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</si>
  <si>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</si>
  <si>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</si>
  <si>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</si>
  <si>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</si>
  <si>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</si>
  <si>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</si>
  <si>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stavby, vč. fotodokumentace stavu blízkých nemovitostí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</si>
  <si>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</si>
  <si>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</si>
  <si>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</si>
  <si>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</si>
  <si>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</si>
  <si>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</si>
  <si>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</si>
  <si>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</si>
  <si>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</si>
  <si>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</si>
  <si>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</si>
  <si>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</si>
  <si>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</si>
  <si>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</si>
  <si>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</si>
  <si>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</si>
  <si>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</si>
  <si>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</si>
  <si>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</si>
  <si>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</si>
  <si>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</si>
  <si>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</si>
  <si>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Oprava komunikace</t>
  </si>
  <si>
    <t>014102</t>
  </si>
  <si>
    <t>POPLATKY ZA SKLÁDKU</t>
  </si>
  <si>
    <t>T</t>
  </si>
  <si>
    <t>zemina</t>
  </si>
  <si>
    <t>dle pol. 17120 40,38*2=80,760 [A]</t>
  </si>
  <si>
    <t>zahrnuje veškeré poplatky provozovateli skládky související s uložením odpadu na skládce.</t>
  </si>
  <si>
    <t>kamenivo</t>
  </si>
  <si>
    <t>dle pol. 11332 63,84*1,9=121,296 [A]</t>
  </si>
  <si>
    <t>beton</t>
  </si>
  <si>
    <t>dle pol. 11352 160*0,225=36,000 [A] 
dle pol. 11354 70*0,225=15,750 [B] 
dle pol. 11355 210*2*0,115=48,300 [C] 
Celkem: A+B+C=100,050 [D]</t>
  </si>
  <si>
    <t>Zemní práce</t>
  </si>
  <si>
    <t>11317</t>
  </si>
  <si>
    <t>ODSTRAN KRYTU ZPEVNĚNÝCH PLOCH Z DLAŽEB KOSTEK</t>
  </si>
  <si>
    <t>M3</t>
  </si>
  <si>
    <t>včetně lože 
odvoz a likvidace v režii zhotovitele 
výměra dle Microstation</t>
  </si>
  <si>
    <t>stávající kostka na konci úseku a v oblouku st. 0.300 0,1*(6,6+11)=1,760 [A]</t>
  </si>
  <si>
    <t>Položka zahrnuje veškerou manipulaci s vybouranou sutí a s vybouranými hmotami vč. uložení na skládku. Nezahrnuje poplatek za skládku.</t>
  </si>
  <si>
    <t>11332</t>
  </si>
  <si>
    <t>ODSTRANĚNÍ PODKLADŮ ZPEVNĚNÝCH PLOCH Z KAMENIVA NESTMELENÉHO</t>
  </si>
  <si>
    <t>odvozová vzdálenost v režii zhotovitele  
sanace st. 0.061-0.071; 0.094-0.241; 0.300-0.401  
výměra dle Microstation</t>
  </si>
  <si>
    <t>odkop kce v místě sanace ŠD tl.120mm 0,12*532=63,840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</si>
  <si>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</si>
  <si>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</si>
  <si>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11352</t>
  </si>
  <si>
    <t>ODSTRANĚNÍ CHODNÍKOVÝCH A SILNIČNÍCH OBRUBNÍKŮ BETONOVÝCH</t>
  </si>
  <si>
    <t>M</t>
  </si>
  <si>
    <t>včetně bet. patky a zemních prací pro umístění nové obruby  
odvozová vzdálenost v režii zhotovitele</t>
  </si>
  <si>
    <t>výměna poškozené obruby 160=160,000 [A]</t>
  </si>
  <si>
    <t>11354</t>
  </si>
  <si>
    <t>ODSTRANĚNÍ OBRUB Z KRAJNÍKŮ</t>
  </si>
  <si>
    <t>včetně bet. patky  
odvozová vzdálenost v režii zhotovitele</t>
  </si>
  <si>
    <t>výměna poškozené přídlažby 70=70,000 [A]</t>
  </si>
  <si>
    <t>11356</t>
  </si>
  <si>
    <t>ODSTRANĚNÍ OBRUB Z DLAŽEBNÍCH KOSTEK DVOJITÝCH</t>
  </si>
  <si>
    <t>výměna poškozené kostky 210=210,000 [A]</t>
  </si>
  <si>
    <t>11372</t>
  </si>
  <si>
    <t>FRÉZOVÁNÍ ZPEVNĚNÝCH PLOCH ASFALTOVÝCH</t>
  </si>
  <si>
    <t>odvoz a likvidace v režii zhotovitele  
sanace st. 0.061-0.071; 0.094-0.241; 0.300-0.401  
výměra dle Microstation</t>
  </si>
  <si>
    <t>celoplošně - stávající kryt vozovky asfalt tl.100mm 0,1*3045=304,500 [A] 
následné frézování - asfalt v místě sanace a místě překopu pro DV  tl.80mm 0,08*532=42,560 [B] 
Celkem: A+B=347,060 [C]</t>
  </si>
  <si>
    <t>11</t>
  </si>
  <si>
    <t>13173</t>
  </si>
  <si>
    <t>HLOUBENÍ JAM ZAPAŽ I NEPAŽ TŘ. I</t>
  </si>
  <si>
    <t>odvozová vzdálenost v režii zhotovitele</t>
  </si>
  <si>
    <t>pro nové DV (1,5*1,5*2)*3=13,500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</si>
  <si>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</si>
  <si>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</si>
  <si>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13273</t>
  </si>
  <si>
    <t>HLOUBENÍ RÝH ŠÍŘ DO 2M PAŽ I NEPAŽ TŘ. I</t>
  </si>
  <si>
    <t>výměra dle Microstation  
odvozová vzdálenost v režii zhotovitele</t>
  </si>
  <si>
    <t>přípojka DV 2*2*6,72=26,880 [A]</t>
  </si>
  <si>
    <t>13</t>
  </si>
  <si>
    <t>17120</t>
  </si>
  <si>
    <t>ULOŽENÍ SYPANINY DO NÁSYPŮ A NA SKLÁDKY BEZ ZHUTNĚNÍ</t>
  </si>
  <si>
    <t>dle pol. 13173 13,5=13,500 [A] 
dle pol. 13273 26,88=26,880 [B] 
Celkem: A+B=40,380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</si>
  <si>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</si>
  <si>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</si>
  <si>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</si>
  <si>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ŠDa 0/32</t>
  </si>
  <si>
    <t>zásyp nových DV - ŠD ((1,5*1,5*2)-(2*0,93))*3=7,920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</si>
  <si>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</si>
  <si>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</si>
  <si>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</si>
  <si>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přípojka DV - ŠD  (2*6,72*2)-(6,72*0,018)=26,759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</si>
  <si>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</si>
  <si>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16</t>
  </si>
  <si>
    <t>18110</t>
  </si>
  <si>
    <t>ÚPRAVA PLÁNĚ SE ZHUTNĚNÍM V HORNINĚ TŘ. I</t>
  </si>
  <si>
    <t>M2</t>
  </si>
  <si>
    <t>sanace st. 0.061-0.071; 0.094-0.241; 0.300-0.401  
výměra dle Microstation</t>
  </si>
  <si>
    <t>v místech celoplošné sanace 532=532,000 [A]</t>
  </si>
  <si>
    <t>položka zahrnuje úpravu pláně včetně vyrovnání výškových rozdílů. Míru zhutnění určuje projekt.</t>
  </si>
  <si>
    <t>Vodorovné konstrukce</t>
  </si>
  <si>
    <t>17</t>
  </si>
  <si>
    <t>451314</t>
  </si>
  <si>
    <t>PODKLADNÍ A VÝPLŇOVÉ VRSTVY Z PROSTÉHO BETONU C25/30</t>
  </si>
  <si>
    <t>doplnění lože a patek pod obruby a přídlažby (kostky i desky) tl.100mm</t>
  </si>
  <si>
    <t>(15+(160*0,25)+(70*0,2)+(210*0,2))*0,1=11,100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</si>
  <si>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</si>
  <si>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465923</t>
  </si>
  <si>
    <t>PŘEDLÁŽDĚNÍ DLAŽBY Z BETON DLAŽDIC</t>
  </si>
  <si>
    <t>ložná vrstva kamenivo fr. 4/8 tl. 60mm</t>
  </si>
  <si>
    <t>předláždění chodníku při výměně poškozené obruby 0,5*80=40,000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</si>
  <si>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</si>
  <si>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</si>
  <si>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19</t>
  </si>
  <si>
    <t>56143</t>
  </si>
  <si>
    <t>KAMENIVO ZPEVNĚNÉ CEMENTEM TL. DO 150MM</t>
  </si>
  <si>
    <t>SC C 8/10 tl. 150mm  
výměra dle Microstatin  
sanace st. 0.061-0.071; 0.094-0.241; 0.300-0.401</t>
  </si>
  <si>
    <t>nová kce sanace a v místě překopu pro DV tl.150mm 532=532,000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</si>
  <si>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</si>
  <si>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</si>
  <si>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56334</t>
  </si>
  <si>
    <t>VOZOVKOVÉ VRSTVY ZE ŠTĚRKODRTI TL. DO 200MM</t>
  </si>
  <si>
    <t>výměra dle Microstation</t>
  </si>
  <si>
    <t>v místě přípojky a nových DV ŠDa tl.200mm 0/63 (3*1,5*1,5)+(6,72*2)=20,190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</si>
  <si>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</si>
  <si>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</si>
  <si>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572123</t>
  </si>
  <si>
    <t>INFILTRAČNÍ POSTŘIK Z EMULZE DO 1,0KG/M2</t>
  </si>
  <si>
    <t>výměra dle Microstation  
sanace st. 0.061-0.071; 0.094-0.241; 0.300-0.401</t>
  </si>
  <si>
    <t>nová kce sanace a v místě překopu pro DV 1kg/m2 532=532,000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</si>
  <si>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</si>
  <si>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</si>
  <si>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572213</t>
  </si>
  <si>
    <t>SPOJOVACÍ POSTŘIK Z EMULZE DO 0,5KG/M2</t>
  </si>
  <si>
    <t>nová kce 0,4kg/m2 3045=3 045,000 [A]</t>
  </si>
  <si>
    <t>23</t>
  </si>
  <si>
    <t>nová kce 0,3kg/m2 3045=3 045,000 [A]</t>
  </si>
  <si>
    <t>24</t>
  </si>
  <si>
    <t>574A34</t>
  </si>
  <si>
    <t>ASFALTOVÝ BETON PRO OBRUSNÉ VRSTVY ACO 11+, 11S TL. 40MM</t>
  </si>
  <si>
    <t>nová kce ACO 11+ 3045=3 045,000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</si>
  <si>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</si>
  <si>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</si>
  <si>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574C06</t>
  </si>
  <si>
    <t>ASFALTOVÝ BETON PRO LOŽNÍ VRSTVY ACL 16+, 16S</t>
  </si>
  <si>
    <t>ACL 16+</t>
  </si>
  <si>
    <t>vyrovnání spádů pro frézování v křižovatkách 15=15,000 [A]</t>
  </si>
  <si>
    <t>26</t>
  </si>
  <si>
    <t>574C56</t>
  </si>
  <si>
    <t>ASFALTOVÝ BETON PRO LOŽNÍ VRSTVY ACL 16+, 16S TL. 60MM</t>
  </si>
  <si>
    <t>nová kce ACL 16+ 3045=3 045,000 [A]</t>
  </si>
  <si>
    <t>27</t>
  </si>
  <si>
    <t>574E46</t>
  </si>
  <si>
    <t>ASFALTOVÝ BETON PRO PODKLADNÍ VRSTVY ACP 16+, 16S TL. 50MM</t>
  </si>
  <si>
    <t>nová kce sanace a v místě překopu pro DV ACP 16+ 532=532,000 [A]</t>
  </si>
  <si>
    <t>28</t>
  </si>
  <si>
    <t>587202</t>
  </si>
  <si>
    <t>PŘEDLÁŽDĚNÍ KRYTU Z DROBNÝCH KOSTEK</t>
  </si>
  <si>
    <t>vytrhání, očištění a znovu položení do betonu kostky na konci úseku 15=15,000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</si>
  <si>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</si>
  <si>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29</t>
  </si>
  <si>
    <t>58910</t>
  </si>
  <si>
    <t>VÝPLŇ SPAR ASFALTEM</t>
  </si>
  <si>
    <t>včetně prořezu</t>
  </si>
  <si>
    <t>v místech napojení 7+16+7+30,5+10=70,500 [A] 
pracovní středová spára 400=400,000 [B] 
oprava trhlin 450=450,000 [C] 
pracovní spáry při řešení provozu 100=100,000 [D] 
Celkem: A+B+C+D=1 020,500 [E]</t>
  </si>
  <si>
    <t>položka zahrnuje:  
- dodávku předepsaného materiálu  
- vyčištění a výplň spar tímto materiálem</t>
  </si>
  <si>
    <t>Potrubí</t>
  </si>
  <si>
    <t>30</t>
  </si>
  <si>
    <t>87433</t>
  </si>
  <si>
    <t>POTRUBÍ Z TRUB PLASTOVÝCH ODPADNÍCH DN DO 150MM</t>
  </si>
  <si>
    <t>DN 150 SN8</t>
  </si>
  <si>
    <t>přípojka DV 6,72=6,720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</si>
  <si>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</si>
  <si>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31</t>
  </si>
  <si>
    <t>891833</t>
  </si>
  <si>
    <t>NAVRTÁVACÍ PASY DN DO 150MM</t>
  </si>
  <si>
    <t>KUS</t>
  </si>
  <si>
    <t>- Položka zahrnuje kompletní montáž dle technologického předpisu, dodávku armatury, veškerou mimostaveništní a vnitrostaveništní dopravu.</t>
  </si>
  <si>
    <t>32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</si>
  <si>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</si>
  <si>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</si>
  <si>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</si>
  <si>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33</t>
  </si>
  <si>
    <t>89921</t>
  </si>
  <si>
    <t>VÝŠKOVÁ ÚPRAVA POKLOPŮ</t>
  </si>
  <si>
    <t>Kanalizační šachty</t>
  </si>
  <si>
    <t>- položka výškové úpravy zahrnuje všechny nutné práce a materiály pro zvýšení nebo snížení zařízení (včetně nutné úpravy stávajícího povrchu vozovky nebo chodníku).</t>
  </si>
  <si>
    <t>34</t>
  </si>
  <si>
    <t>89922</t>
  </si>
  <si>
    <t>VÝŠKOVÁ ÚPRAVA MŘÍŽÍ</t>
  </si>
  <si>
    <t>včetně pročištění DV 8=8,000 [A]</t>
  </si>
  <si>
    <t>35</t>
  </si>
  <si>
    <t>89923</t>
  </si>
  <si>
    <t>VÝŠKOVÁ ÚPRAVA KRYCÍCH HRNCŮ</t>
  </si>
  <si>
    <t>36</t>
  </si>
  <si>
    <t>89952</t>
  </si>
  <si>
    <t>OBETONOVÁNÍ POTRUBÍ Z PROSTÉHO BETONU</t>
  </si>
  <si>
    <t>obetonování napojení nových DV v místě napojení na potrubí</t>
  </si>
  <si>
    <t>3*0,5=1,500 [A]</t>
  </si>
  <si>
    <t>37</t>
  </si>
  <si>
    <t>899901</t>
  </si>
  <si>
    <t>PŘEPOJENÍ PŘÍPOJEK</t>
  </si>
  <si>
    <t>Přepojení přípojek DV</t>
  </si>
  <si>
    <t>položka zahrnuje řez na potrubí, dodání a osazení příslušných tvarovek a armatur</t>
  </si>
  <si>
    <t>Ostatní konstrukce a práce</t>
  </si>
  <si>
    <t>38</t>
  </si>
  <si>
    <t>917224</t>
  </si>
  <si>
    <t>SILNIČNÍ A CHODNÍKOVÉ OBRUBY Z BETONOVÝCH OBRUBNÍKŮ ŠÍŘ 150MM</t>
  </si>
  <si>
    <t>patka - beton C 16/20</t>
  </si>
  <si>
    <t>Položka zahrnuje:  
dodání a pokládku betonových obrubníků o rozměrech předepsaných zadávací dokumentací  
betonové lože i boční betonovou opěrku.</t>
  </si>
  <si>
    <t>39</t>
  </si>
  <si>
    <t>91723</t>
  </si>
  <si>
    <t>OBRUBY Z BETON KRAJNÍKŮ</t>
  </si>
  <si>
    <t>Položka zahrnuje:  
dodání a pokládku betonových krajníků o rozměrech předepsaných zadávací dokumentací  
betonové lože i boční betonovou opěrku.</t>
  </si>
  <si>
    <t>40</t>
  </si>
  <si>
    <t>91772</t>
  </si>
  <si>
    <t>OBRUBA Z DLAŽEBNÍCH KOSTEK DROBNÝCH</t>
  </si>
  <si>
    <t>výměna poškozené kostky 2*210=420,000 [A]</t>
  </si>
  <si>
    <t>Položka zahrnuje:  
dodání a pokládku jedné řady dlažebních kostek o rozměrech předepsaných zadávací dokumentací  
betonové lože i boční betonovou opěrku.</t>
  </si>
  <si>
    <t>41</t>
  </si>
  <si>
    <t>919112</t>
  </si>
  <si>
    <t>ŘEZÁNÍ ASFALTOVÉHO KRYTU VOZOVEK TL DO 100MM</t>
  </si>
  <si>
    <t>řezání v místě odstranění přídlažeb a obrubníků a v místě překopu pro vpusť  tl. 100mm  
vč odbourání části kce. vozovky, odvozu a likvidace - v režii zhotovitele</t>
  </si>
  <si>
    <t>položka zahrnuje řezání vozovkové vrstvy v předepsané tloušťce, včetně spotřeby vody</t>
  </si>
  <si>
    <t>42</t>
  </si>
  <si>
    <t>93818</t>
  </si>
  <si>
    <t>OČIŠTĚNÍ ASFALT VOZOVEK ZAMETENÍM</t>
  </si>
  <si>
    <t>výměra dle Microstation 
včetně odvozu a likvidace vzniklého odpadu</t>
  </si>
  <si>
    <t>položka zahrnuje očištění předepsaným způsobem včetně odklizení vzniklého odpadu</t>
  </si>
  <si>
    <t>43</t>
  </si>
  <si>
    <t>96687</t>
  </si>
  <si>
    <t>VYBOURÁNÍ ULIČNÍCH VPUSTÍ KOMPLETNÍCH</t>
  </si>
  <si>
    <t>odvoz a likvidace v režii zhotovitele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</si>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</sst>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51</v>
      </c>
    </row>
    <row r="18" spans="1:16" ht="12.75">
      <c r="A18" s="18" t="s">
        <v>38</v>
      </c>
      <c s="23" t="s">
        <v>28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54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56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57</v>
      </c>
      <c s="18" t="s">
        <v>58</v>
      </c>
      <c s="24" t="s">
        <v>59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60</v>
      </c>
      <c s="18" t="s">
        <v>58</v>
      </c>
      <c s="24" t="s">
        <v>61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62</v>
      </c>
      <c s="18" t="s">
        <v>58</v>
      </c>
      <c s="24" t="s">
        <v>63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64</v>
      </c>
      <c s="23" t="s">
        <v>65</v>
      </c>
      <c s="18" t="s">
        <v>58</v>
      </c>
      <c s="24" t="s">
        <v>66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67</v>
      </c>
      <c s="23" t="s">
        <v>68</v>
      </c>
      <c s="18" t="s">
        <v>58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70</v>
      </c>
      <c s="23" t="s">
        <v>71</v>
      </c>
      <c s="18" t="s">
        <v>58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58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0+O8+O21+O70+O79+O124+O157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0+I8+I21+I70+I79+I124+I157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80.76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81</v>
      </c>
    </row>
    <row r="11" spans="1:5" ht="12.75">
      <c r="A11" s="30" t="s">
        <v>45</v>
      </c>
      <c r="E11" s="31" t="s">
        <v>82</v>
      </c>
    </row>
    <row r="12" spans="1:5" ht="25.5">
      <c r="A12" t="s">
        <v>46</v>
      </c>
      <c r="E12" s="29" t="s">
        <v>83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79</v>
      </c>
      <c s="25" t="s">
        <v>80</v>
      </c>
      <c s="26">
        <v>121.296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84</v>
      </c>
    </row>
    <row r="15" spans="1:5" ht="12.75">
      <c r="A15" s="30" t="s">
        <v>45</v>
      </c>
      <c r="E15" s="31" t="s">
        <v>85</v>
      </c>
    </row>
    <row r="16" spans="1:5" ht="25.5">
      <c r="A16" t="s">
        <v>46</v>
      </c>
      <c r="E16" s="29" t="s">
        <v>83</v>
      </c>
    </row>
    <row r="17" spans="1:16" ht="12.75">
      <c r="A17" s="18" t="s">
        <v>38</v>
      </c>
      <c s="23" t="s">
        <v>15</v>
      </c>
      <c s="23" t="s">
        <v>78</v>
      </c>
      <c s="18" t="s">
        <v>15</v>
      </c>
      <c s="24" t="s">
        <v>79</v>
      </c>
      <c s="25" t="s">
        <v>80</v>
      </c>
      <c s="26">
        <v>100.05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86</v>
      </c>
    </row>
    <row r="19" spans="1:5" ht="51">
      <c r="A19" s="30" t="s">
        <v>45</v>
      </c>
      <c r="E19" s="31" t="s">
        <v>87</v>
      </c>
    </row>
    <row r="20" spans="1:5" ht="25.5">
      <c r="A20" t="s">
        <v>46</v>
      </c>
      <c r="E20" s="29" t="s">
        <v>83</v>
      </c>
    </row>
    <row r="21" spans="1:18" ht="12.75" customHeight="1">
      <c r="A21" s="5" t="s">
        <v>36</v>
      </c>
      <c s="5"/>
      <c s="35" t="s">
        <v>22</v>
      </c>
      <c s="5"/>
      <c s="21" t="s">
        <v>88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8" t="s">
        <v>38</v>
      </c>
      <c s="23" t="s">
        <v>28</v>
      </c>
      <c s="23" t="s">
        <v>89</v>
      </c>
      <c s="18" t="s">
        <v>40</v>
      </c>
      <c s="24" t="s">
        <v>90</v>
      </c>
      <c s="25" t="s">
        <v>91</v>
      </c>
      <c s="26">
        <v>1.76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92</v>
      </c>
    </row>
    <row r="24" spans="1:5" ht="12.75">
      <c r="A24" s="30" t="s">
        <v>45</v>
      </c>
      <c r="E24" s="31" t="s">
        <v>93</v>
      </c>
    </row>
    <row r="25" spans="1:5" ht="25.5">
      <c r="A25" t="s">
        <v>46</v>
      </c>
      <c r="E25" s="29" t="s">
        <v>94</v>
      </c>
    </row>
    <row r="26" spans="1:16" ht="25.5">
      <c r="A26" s="18" t="s">
        <v>38</v>
      </c>
      <c s="23" t="s">
        <v>30</v>
      </c>
      <c s="23" t="s">
        <v>95</v>
      </c>
      <c s="18" t="s">
        <v>58</v>
      </c>
      <c s="24" t="s">
        <v>96</v>
      </c>
      <c s="25" t="s">
        <v>91</v>
      </c>
      <c s="26">
        <v>63.84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97</v>
      </c>
    </row>
    <row r="28" spans="1:5" ht="12.75">
      <c r="A28" s="30" t="s">
        <v>45</v>
      </c>
      <c r="E28" s="31" t="s">
        <v>98</v>
      </c>
    </row>
    <row r="29" spans="1:5" ht="63.75">
      <c r="A29" t="s">
        <v>46</v>
      </c>
      <c r="E29" s="29" t="s">
        <v>99</v>
      </c>
    </row>
    <row r="30" spans="1:16" ht="12.75">
      <c r="A30" s="18" t="s">
        <v>38</v>
      </c>
      <c s="23" t="s">
        <v>100</v>
      </c>
      <c s="23" t="s">
        <v>101</v>
      </c>
      <c s="18" t="s">
        <v>58</v>
      </c>
      <c s="24" t="s">
        <v>102</v>
      </c>
      <c s="25" t="s">
        <v>103</v>
      </c>
      <c s="26">
        <v>160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104</v>
      </c>
    </row>
    <row r="32" spans="1:5" ht="12.75">
      <c r="A32" s="30" t="s">
        <v>45</v>
      </c>
      <c r="E32" s="31" t="s">
        <v>105</v>
      </c>
    </row>
    <row r="33" spans="1:5" ht="63.75">
      <c r="A33" t="s">
        <v>46</v>
      </c>
      <c r="E33" s="29" t="s">
        <v>99</v>
      </c>
    </row>
    <row r="34" spans="1:16" ht="12.75">
      <c r="A34" s="18" t="s">
        <v>38</v>
      </c>
      <c s="23" t="s">
        <v>64</v>
      </c>
      <c s="23" t="s">
        <v>106</v>
      </c>
      <c s="18" t="s">
        <v>58</v>
      </c>
      <c s="24" t="s">
        <v>107</v>
      </c>
      <c s="25" t="s">
        <v>103</v>
      </c>
      <c s="26">
        <v>70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108</v>
      </c>
    </row>
    <row r="36" spans="1:5" ht="12.75">
      <c r="A36" s="30" t="s">
        <v>45</v>
      </c>
      <c r="E36" s="31" t="s">
        <v>109</v>
      </c>
    </row>
    <row r="37" spans="1:5" ht="63.75">
      <c r="A37" t="s">
        <v>46</v>
      </c>
      <c r="E37" s="29" t="s">
        <v>99</v>
      </c>
    </row>
    <row r="38" spans="1:16" ht="12.75">
      <c r="A38" s="18" t="s">
        <v>38</v>
      </c>
      <c s="23" t="s">
        <v>33</v>
      </c>
      <c s="23" t="s">
        <v>110</v>
      </c>
      <c s="18" t="s">
        <v>58</v>
      </c>
      <c s="24" t="s">
        <v>111</v>
      </c>
      <c s="25" t="s">
        <v>103</v>
      </c>
      <c s="26">
        <v>210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108</v>
      </c>
    </row>
    <row r="40" spans="1:5" ht="12.75">
      <c r="A40" s="30" t="s">
        <v>45</v>
      </c>
      <c r="E40" s="31" t="s">
        <v>112</v>
      </c>
    </row>
    <row r="41" spans="1:5" ht="63.75">
      <c r="A41" t="s">
        <v>46</v>
      </c>
      <c r="E41" s="29" t="s">
        <v>99</v>
      </c>
    </row>
    <row r="42" spans="1:16" ht="12.75">
      <c r="A42" s="18" t="s">
        <v>38</v>
      </c>
      <c s="23" t="s">
        <v>35</v>
      </c>
      <c s="23" t="s">
        <v>113</v>
      </c>
      <c s="18" t="s">
        <v>40</v>
      </c>
      <c s="24" t="s">
        <v>114</v>
      </c>
      <c s="25" t="s">
        <v>91</v>
      </c>
      <c s="26">
        <v>347.06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115</v>
      </c>
    </row>
    <row r="44" spans="1:5" ht="51">
      <c r="A44" s="30" t="s">
        <v>45</v>
      </c>
      <c r="E44" s="31" t="s">
        <v>116</v>
      </c>
    </row>
    <row r="45" spans="1:5" ht="25.5">
      <c r="A45" t="s">
        <v>46</v>
      </c>
      <c r="E45" s="29" t="s">
        <v>94</v>
      </c>
    </row>
    <row r="46" spans="1:16" ht="12.75">
      <c r="A46" s="18" t="s">
        <v>38</v>
      </c>
      <c s="23" t="s">
        <v>117</v>
      </c>
      <c s="23" t="s">
        <v>118</v>
      </c>
      <c s="18" t="s">
        <v>58</v>
      </c>
      <c s="24" t="s">
        <v>119</v>
      </c>
      <c s="25" t="s">
        <v>91</v>
      </c>
      <c s="26">
        <v>13.5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120</v>
      </c>
    </row>
    <row r="48" spans="1:5" ht="12.75">
      <c r="A48" s="30" t="s">
        <v>45</v>
      </c>
      <c r="E48" s="31" t="s">
        <v>121</v>
      </c>
    </row>
    <row r="49" spans="1:5" ht="318.75">
      <c r="A49" t="s">
        <v>46</v>
      </c>
      <c r="E49" s="29" t="s">
        <v>122</v>
      </c>
    </row>
    <row r="50" spans="1:16" ht="12.75">
      <c r="A50" s="18" t="s">
        <v>38</v>
      </c>
      <c s="23" t="s">
        <v>123</v>
      </c>
      <c s="23" t="s">
        <v>124</v>
      </c>
      <c s="18" t="s">
        <v>58</v>
      </c>
      <c s="24" t="s">
        <v>125</v>
      </c>
      <c s="25" t="s">
        <v>91</v>
      </c>
      <c s="26">
        <v>26.88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126</v>
      </c>
    </row>
    <row r="52" spans="1:5" ht="12.75">
      <c r="A52" s="30" t="s">
        <v>45</v>
      </c>
      <c r="E52" s="31" t="s">
        <v>127</v>
      </c>
    </row>
    <row r="53" spans="1:5" ht="318.75">
      <c r="A53" t="s">
        <v>46</v>
      </c>
      <c r="E53" s="29" t="s">
        <v>122</v>
      </c>
    </row>
    <row r="54" spans="1:16" ht="12.75">
      <c r="A54" s="18" t="s">
        <v>38</v>
      </c>
      <c s="23" t="s">
        <v>128</v>
      </c>
      <c s="23" t="s">
        <v>129</v>
      </c>
      <c s="18" t="s">
        <v>40</v>
      </c>
      <c s="24" t="s">
        <v>130</v>
      </c>
      <c s="25" t="s">
        <v>91</v>
      </c>
      <c s="26">
        <v>40.38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38.25">
      <c r="A56" s="30" t="s">
        <v>45</v>
      </c>
      <c r="E56" s="31" t="s">
        <v>131</v>
      </c>
    </row>
    <row r="57" spans="1:5" ht="191.25">
      <c r="A57" t="s">
        <v>46</v>
      </c>
      <c r="E57" s="29" t="s">
        <v>132</v>
      </c>
    </row>
    <row r="58" spans="1:16" ht="12.75">
      <c r="A58" s="18" t="s">
        <v>38</v>
      </c>
      <c s="23" t="s">
        <v>67</v>
      </c>
      <c s="23" t="s">
        <v>133</v>
      </c>
      <c s="18" t="s">
        <v>40</v>
      </c>
      <c s="24" t="s">
        <v>134</v>
      </c>
      <c s="25" t="s">
        <v>91</v>
      </c>
      <c s="26">
        <v>7.92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135</v>
      </c>
    </row>
    <row r="60" spans="1:5" ht="12.75">
      <c r="A60" s="30" t="s">
        <v>45</v>
      </c>
      <c r="E60" s="31" t="s">
        <v>136</v>
      </c>
    </row>
    <row r="61" spans="1:5" ht="229.5">
      <c r="A61" t="s">
        <v>46</v>
      </c>
      <c r="E61" s="29" t="s">
        <v>137</v>
      </c>
    </row>
    <row r="62" spans="1:16" ht="12.75">
      <c r="A62" s="18" t="s">
        <v>38</v>
      </c>
      <c s="23" t="s">
        <v>70</v>
      </c>
      <c s="23" t="s">
        <v>138</v>
      </c>
      <c s="18" t="s">
        <v>40</v>
      </c>
      <c s="24" t="s">
        <v>139</v>
      </c>
      <c s="25" t="s">
        <v>91</v>
      </c>
      <c s="26">
        <v>26.759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135</v>
      </c>
    </row>
    <row r="64" spans="1:5" ht="12.75">
      <c r="A64" s="30" t="s">
        <v>45</v>
      </c>
      <c r="E64" s="31" t="s">
        <v>140</v>
      </c>
    </row>
    <row r="65" spans="1:5" ht="293.25">
      <c r="A65" t="s">
        <v>46</v>
      </c>
      <c r="E65" s="29" t="s">
        <v>141</v>
      </c>
    </row>
    <row r="66" spans="1:16" ht="12.75">
      <c r="A66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145</v>
      </c>
      <c s="26">
        <v>532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146</v>
      </c>
    </row>
    <row r="68" spans="1:5" ht="12.75">
      <c r="A68" s="30" t="s">
        <v>45</v>
      </c>
      <c r="E68" s="31" t="s">
        <v>147</v>
      </c>
    </row>
    <row r="69" spans="1:5" ht="25.5">
      <c r="A69" t="s">
        <v>46</v>
      </c>
      <c r="E69" s="29" t="s">
        <v>148</v>
      </c>
    </row>
    <row r="70" spans="1:18" ht="12.75" customHeight="1">
      <c r="A70" s="5" t="s">
        <v>36</v>
      </c>
      <c s="5"/>
      <c s="35" t="s">
        <v>26</v>
      </c>
      <c s="5"/>
      <c s="21" t="s">
        <v>149</v>
      </c>
      <c s="5"/>
      <c s="5"/>
      <c s="5"/>
      <c s="36">
        <f>0+Q70</f>
      </c>
      <c r="O70">
        <f>0+R70</f>
      </c>
      <c r="Q70">
        <f>0+I71+I75</f>
      </c>
      <c>
        <f>0+O71+O75</f>
      </c>
    </row>
    <row r="71" spans="1:16" ht="12.75">
      <c r="A71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91</v>
      </c>
      <c s="26">
        <v>11.1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153</v>
      </c>
    </row>
    <row r="73" spans="1:5" ht="12.75">
      <c r="A73" s="30" t="s">
        <v>45</v>
      </c>
      <c r="E73" s="31" t="s">
        <v>154</v>
      </c>
    </row>
    <row r="74" spans="1:5" ht="369.75">
      <c r="A74" t="s">
        <v>46</v>
      </c>
      <c r="E74" s="29" t="s">
        <v>155</v>
      </c>
    </row>
    <row r="75" spans="1:16" ht="12.75">
      <c r="A75" s="18" t="s">
        <v>38</v>
      </c>
      <c s="23" t="s">
        <v>73</v>
      </c>
      <c s="23" t="s">
        <v>156</v>
      </c>
      <c s="18" t="s">
        <v>40</v>
      </c>
      <c s="24" t="s">
        <v>157</v>
      </c>
      <c s="25" t="s">
        <v>145</v>
      </c>
      <c s="26">
        <v>40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158</v>
      </c>
    </row>
    <row r="77" spans="1:5" ht="12.75">
      <c r="A77" s="30" t="s">
        <v>45</v>
      </c>
      <c r="E77" s="31" t="s">
        <v>159</v>
      </c>
    </row>
    <row r="78" spans="1:5" ht="102">
      <c r="A78" t="s">
        <v>46</v>
      </c>
      <c r="E78" s="29" t="s">
        <v>160</v>
      </c>
    </row>
    <row r="79" spans="1:18" ht="12.75" customHeight="1">
      <c r="A79" s="5" t="s">
        <v>36</v>
      </c>
      <c s="5"/>
      <c s="35" t="s">
        <v>28</v>
      </c>
      <c s="5"/>
      <c s="21" t="s">
        <v>161</v>
      </c>
      <c s="5"/>
      <c s="5"/>
      <c s="5"/>
      <c s="36">
        <f>0+Q79</f>
      </c>
      <c r="O79">
        <f>0+R79</f>
      </c>
      <c r="Q79">
        <f>0+I80+I84+I88+I92+I96+I100+I104+I108+I112+I116+I120</f>
      </c>
      <c>
        <f>0+O80+O84+O88+O92+O96+O100+O104+O108+O112+O116+O120</f>
      </c>
    </row>
    <row r="80" spans="1:16" ht="12.75">
      <c r="A80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145</v>
      </c>
      <c s="26">
        <v>532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165</v>
      </c>
    </row>
    <row r="82" spans="1:5" ht="12.75">
      <c r="A82" s="30" t="s">
        <v>45</v>
      </c>
      <c r="E82" s="31" t="s">
        <v>166</v>
      </c>
    </row>
    <row r="83" spans="1:5" ht="127.5">
      <c r="A83" t="s">
        <v>46</v>
      </c>
      <c r="E83" s="29" t="s">
        <v>167</v>
      </c>
    </row>
    <row r="84" spans="1:16" ht="12.75">
      <c r="A84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145</v>
      </c>
      <c s="26">
        <v>20.19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171</v>
      </c>
    </row>
    <row r="86" spans="1:5" ht="12.75">
      <c r="A86" s="30" t="s">
        <v>45</v>
      </c>
      <c r="E86" s="31" t="s">
        <v>172</v>
      </c>
    </row>
    <row r="87" spans="1:5" ht="51">
      <c r="A87" t="s">
        <v>46</v>
      </c>
      <c r="E87" s="29" t="s">
        <v>173</v>
      </c>
    </row>
    <row r="88" spans="1:16" ht="12.75">
      <c r="A88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145</v>
      </c>
      <c s="26">
        <v>532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25.5">
      <c r="A89" s="28" t="s">
        <v>43</v>
      </c>
      <c r="E89" s="29" t="s">
        <v>177</v>
      </c>
    </row>
    <row r="90" spans="1:5" ht="12.75">
      <c r="A90" s="30" t="s">
        <v>45</v>
      </c>
      <c r="E90" s="31" t="s">
        <v>178</v>
      </c>
    </row>
    <row r="91" spans="1:5" ht="51">
      <c r="A91" t="s">
        <v>46</v>
      </c>
      <c r="E91" s="29" t="s">
        <v>179</v>
      </c>
    </row>
    <row r="92" spans="1:16" ht="12.75">
      <c r="A92" s="18" t="s">
        <v>38</v>
      </c>
      <c s="23" t="s">
        <v>180</v>
      </c>
      <c s="23" t="s">
        <v>181</v>
      </c>
      <c s="18" t="s">
        <v>22</v>
      </c>
      <c s="24" t="s">
        <v>182</v>
      </c>
      <c s="25" t="s">
        <v>145</v>
      </c>
      <c s="26">
        <v>3045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177</v>
      </c>
    </row>
    <row r="94" spans="1:5" ht="12.75">
      <c r="A94" s="30" t="s">
        <v>45</v>
      </c>
      <c r="E94" s="31" t="s">
        <v>183</v>
      </c>
    </row>
    <row r="95" spans="1:5" ht="51">
      <c r="A95" t="s">
        <v>46</v>
      </c>
      <c r="E95" s="29" t="s">
        <v>179</v>
      </c>
    </row>
    <row r="96" spans="1:16" ht="12.75">
      <c r="A96" s="18" t="s">
        <v>38</v>
      </c>
      <c s="23" t="s">
        <v>184</v>
      </c>
      <c s="23" t="s">
        <v>181</v>
      </c>
      <c s="18" t="s">
        <v>16</v>
      </c>
      <c s="24" t="s">
        <v>182</v>
      </c>
      <c s="25" t="s">
        <v>145</v>
      </c>
      <c s="26">
        <v>3045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177</v>
      </c>
    </row>
    <row r="98" spans="1:5" ht="12.75">
      <c r="A98" s="30" t="s">
        <v>45</v>
      </c>
      <c r="E98" s="31" t="s">
        <v>185</v>
      </c>
    </row>
    <row r="99" spans="1:5" ht="51">
      <c r="A99" t="s">
        <v>46</v>
      </c>
      <c r="E99" s="29" t="s">
        <v>179</v>
      </c>
    </row>
    <row r="100" spans="1:16" ht="12.75">
      <c r="A100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145</v>
      </c>
      <c s="26">
        <v>3045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171</v>
      </c>
    </row>
    <row r="102" spans="1:5" ht="12.75">
      <c r="A102" s="30" t="s">
        <v>45</v>
      </c>
      <c r="E102" s="31" t="s">
        <v>189</v>
      </c>
    </row>
    <row r="103" spans="1:5" ht="140.25">
      <c r="A103" t="s">
        <v>46</v>
      </c>
      <c r="E103" s="29" t="s">
        <v>190</v>
      </c>
    </row>
    <row r="104" spans="1:16" ht="12.75">
      <c r="A104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91</v>
      </c>
      <c s="26">
        <v>15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194</v>
      </c>
    </row>
    <row r="106" spans="1:5" ht="12.75">
      <c r="A106" s="30" t="s">
        <v>45</v>
      </c>
      <c r="E106" s="31" t="s">
        <v>195</v>
      </c>
    </row>
    <row r="107" spans="1:5" ht="140.25">
      <c r="A107" t="s">
        <v>46</v>
      </c>
      <c r="E107" s="29" t="s">
        <v>190</v>
      </c>
    </row>
    <row r="108" spans="1:16" ht="12.75">
      <c r="A108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145</v>
      </c>
      <c s="26">
        <v>3045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171</v>
      </c>
    </row>
    <row r="110" spans="1:5" ht="12.75">
      <c r="A110" s="30" t="s">
        <v>45</v>
      </c>
      <c r="E110" s="31" t="s">
        <v>199</v>
      </c>
    </row>
    <row r="111" spans="1:5" ht="140.25">
      <c r="A111" t="s">
        <v>46</v>
      </c>
      <c r="E111" s="29" t="s">
        <v>190</v>
      </c>
    </row>
    <row r="112" spans="1:16" ht="12.75">
      <c r="A112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145</v>
      </c>
      <c s="26">
        <v>532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177</v>
      </c>
    </row>
    <row r="114" spans="1:5" ht="12.75">
      <c r="A114" s="30" t="s">
        <v>45</v>
      </c>
      <c r="E114" s="31" t="s">
        <v>203</v>
      </c>
    </row>
    <row r="115" spans="1:5" ht="140.25">
      <c r="A115" t="s">
        <v>46</v>
      </c>
      <c r="E115" s="29" t="s">
        <v>190</v>
      </c>
    </row>
    <row r="116" spans="1:16" ht="12.75">
      <c r="A116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145</v>
      </c>
      <c s="26">
        <v>15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171</v>
      </c>
    </row>
    <row r="118" spans="1:5" ht="12.75">
      <c r="A118" s="30" t="s">
        <v>45</v>
      </c>
      <c r="E118" s="31" t="s">
        <v>207</v>
      </c>
    </row>
    <row r="119" spans="1:5" ht="89.25">
      <c r="A119" t="s">
        <v>46</v>
      </c>
      <c r="E119" s="29" t="s">
        <v>208</v>
      </c>
    </row>
    <row r="120" spans="1:16" ht="12.75">
      <c r="A120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103</v>
      </c>
      <c s="26">
        <v>1020.5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212</v>
      </c>
    </row>
    <row r="122" spans="1:5" ht="63.75">
      <c r="A122" s="30" t="s">
        <v>45</v>
      </c>
      <c r="E122" s="31" t="s">
        <v>213</v>
      </c>
    </row>
    <row r="123" spans="1:5" ht="38.25">
      <c r="A123" t="s">
        <v>46</v>
      </c>
      <c r="E123" s="29" t="s">
        <v>214</v>
      </c>
    </row>
    <row r="124" spans="1:18" ht="12.75" customHeight="1">
      <c r="A124" s="5" t="s">
        <v>36</v>
      </c>
      <c s="5"/>
      <c s="35" t="s">
        <v>64</v>
      </c>
      <c s="5"/>
      <c s="21" t="s">
        <v>215</v>
      </c>
      <c s="5"/>
      <c s="5"/>
      <c s="5"/>
      <c s="36">
        <f>0+Q124</f>
      </c>
      <c r="O124">
        <f>0+R124</f>
      </c>
      <c r="Q124">
        <f>0+I125+I129+I133+I137+I141+I145+I149+I153</f>
      </c>
      <c>
        <f>0+O125+O129+O133+O137+O141+O145+O149+O153</f>
      </c>
    </row>
    <row r="125" spans="1:16" ht="12.75">
      <c r="A125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103</v>
      </c>
      <c s="26">
        <v>6.72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219</v>
      </c>
    </row>
    <row r="127" spans="1:5" ht="12.75">
      <c r="A127" s="30" t="s">
        <v>45</v>
      </c>
      <c r="E127" s="31" t="s">
        <v>220</v>
      </c>
    </row>
    <row r="128" spans="1:5" ht="255">
      <c r="A128" t="s">
        <v>46</v>
      </c>
      <c r="E128" s="29" t="s">
        <v>221</v>
      </c>
    </row>
    <row r="129" spans="1:16" ht="12.75">
      <c r="A129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225</v>
      </c>
      <c s="26">
        <v>1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12.75">
      <c r="A131" s="30" t="s">
        <v>45</v>
      </c>
      <c r="E131" s="31" t="s">
        <v>40</v>
      </c>
    </row>
    <row r="132" spans="1:5" ht="25.5">
      <c r="A132" t="s">
        <v>46</v>
      </c>
      <c r="E132" s="29" t="s">
        <v>226</v>
      </c>
    </row>
    <row r="133" spans="1:16" ht="12.75">
      <c r="A133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225</v>
      </c>
      <c s="26">
        <v>3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40</v>
      </c>
    </row>
    <row r="135" spans="1:5" ht="12.75">
      <c r="A135" s="30" t="s">
        <v>45</v>
      </c>
      <c r="E135" s="31" t="s">
        <v>40</v>
      </c>
    </row>
    <row r="136" spans="1:5" ht="76.5">
      <c r="A136" t="s">
        <v>46</v>
      </c>
      <c r="E136" s="29" t="s">
        <v>230</v>
      </c>
    </row>
    <row r="137" spans="1:16" ht="12.75">
      <c r="A137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225</v>
      </c>
      <c s="26">
        <v>7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234</v>
      </c>
    </row>
    <row r="139" spans="1:5" ht="12.75">
      <c r="A139" s="30" t="s">
        <v>45</v>
      </c>
      <c r="E139" s="31" t="s">
        <v>40</v>
      </c>
    </row>
    <row r="140" spans="1:5" ht="25.5">
      <c r="A140" t="s">
        <v>46</v>
      </c>
      <c r="E140" s="29" t="s">
        <v>235</v>
      </c>
    </row>
    <row r="141" spans="1:16" ht="12.75">
      <c r="A141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225</v>
      </c>
      <c s="26">
        <v>8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40</v>
      </c>
    </row>
    <row r="143" spans="1:5" ht="12.75">
      <c r="A143" s="30" t="s">
        <v>45</v>
      </c>
      <c r="E143" s="31" t="s">
        <v>239</v>
      </c>
    </row>
    <row r="144" spans="1:5" ht="25.5">
      <c r="A144" t="s">
        <v>46</v>
      </c>
      <c r="E144" s="29" t="s">
        <v>235</v>
      </c>
    </row>
    <row r="145" spans="1:16" ht="12.75">
      <c r="A145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225</v>
      </c>
      <c s="26">
        <v>11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12.75">
      <c r="A147" s="30" t="s">
        <v>45</v>
      </c>
      <c r="E147" s="31" t="s">
        <v>40</v>
      </c>
    </row>
    <row r="148" spans="1:5" ht="25.5">
      <c r="A148" t="s">
        <v>46</v>
      </c>
      <c r="E148" s="29" t="s">
        <v>235</v>
      </c>
    </row>
    <row r="149" spans="1:16" ht="12.75">
      <c r="A149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91</v>
      </c>
      <c s="26">
        <v>1.5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246</v>
      </c>
    </row>
    <row r="151" spans="1:5" ht="12.75">
      <c r="A151" s="30" t="s">
        <v>45</v>
      </c>
      <c r="E151" s="31" t="s">
        <v>247</v>
      </c>
    </row>
    <row r="152" spans="1:5" ht="369.75">
      <c r="A152" t="s">
        <v>46</v>
      </c>
      <c r="E152" s="29" t="s">
        <v>155</v>
      </c>
    </row>
    <row r="153" spans="1:16" ht="12.75">
      <c r="A153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225</v>
      </c>
      <c s="26">
        <v>2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251</v>
      </c>
    </row>
    <row r="155" spans="1:5" ht="12.75">
      <c r="A155" s="30" t="s">
        <v>45</v>
      </c>
      <c r="E155" s="31" t="s">
        <v>40</v>
      </c>
    </row>
    <row r="156" spans="1:5" ht="12.75">
      <c r="A156" t="s">
        <v>46</v>
      </c>
      <c r="E156" s="29" t="s">
        <v>252</v>
      </c>
    </row>
    <row r="157" spans="1:18" ht="12.75" customHeight="1">
      <c r="A157" s="5" t="s">
        <v>36</v>
      </c>
      <c s="5"/>
      <c s="35" t="s">
        <v>33</v>
      </c>
      <c s="5"/>
      <c s="21" t="s">
        <v>253</v>
      </c>
      <c s="5"/>
      <c s="5"/>
      <c s="5"/>
      <c s="36">
        <f>0+Q157</f>
      </c>
      <c r="O157">
        <f>0+R157</f>
      </c>
      <c r="Q157">
        <f>0+I158+I162+I166+I170+I174+I178</f>
      </c>
      <c>
        <f>0+O158+O162+O166+O170+O174+O178</f>
      </c>
    </row>
    <row r="158" spans="1:16" ht="12.75">
      <c r="A158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103</v>
      </c>
      <c s="26">
        <v>160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257</v>
      </c>
    </row>
    <row r="160" spans="1:5" ht="12.75">
      <c r="A160" s="30" t="s">
        <v>45</v>
      </c>
      <c r="E160" s="31" t="s">
        <v>105</v>
      </c>
    </row>
    <row r="161" spans="1:5" ht="51">
      <c r="A161" t="s">
        <v>46</v>
      </c>
      <c r="E161" s="29" t="s">
        <v>258</v>
      </c>
    </row>
    <row r="162" spans="1:16" ht="12.75">
      <c r="A162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103</v>
      </c>
      <c s="26">
        <v>70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257</v>
      </c>
    </row>
    <row r="164" spans="1:5" ht="12.75">
      <c r="A164" s="30" t="s">
        <v>45</v>
      </c>
      <c r="E164" s="31" t="s">
        <v>109</v>
      </c>
    </row>
    <row r="165" spans="1:5" ht="51">
      <c r="A165" t="s">
        <v>46</v>
      </c>
      <c r="E165" s="29" t="s">
        <v>262</v>
      </c>
    </row>
    <row r="166" spans="1:16" ht="12.75">
      <c r="A166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103</v>
      </c>
      <c s="26">
        <v>420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257</v>
      </c>
    </row>
    <row r="168" spans="1:5" ht="12.75">
      <c r="A168" s="30" t="s">
        <v>45</v>
      </c>
      <c r="E168" s="31" t="s">
        <v>266</v>
      </c>
    </row>
    <row r="169" spans="1:5" ht="51">
      <c r="A169" t="s">
        <v>46</v>
      </c>
      <c r="E169" s="29" t="s">
        <v>267</v>
      </c>
    </row>
    <row r="170" spans="1:16" ht="12.75">
      <c r="A170" s="18" t="s">
        <v>38</v>
      </c>
      <c s="23" t="s">
        <v>268</v>
      </c>
      <c s="23" t="s">
        <v>269</v>
      </c>
      <c s="18" t="s">
        <v>40</v>
      </c>
      <c s="24" t="s">
        <v>270</v>
      </c>
      <c s="25" t="s">
        <v>103</v>
      </c>
      <c s="26">
        <v>650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38.25">
      <c r="A171" s="28" t="s">
        <v>43</v>
      </c>
      <c r="E171" s="29" t="s">
        <v>271</v>
      </c>
    </row>
    <row r="172" spans="1:5" ht="12.75">
      <c r="A172" s="30" t="s">
        <v>45</v>
      </c>
      <c r="E172" s="31" t="s">
        <v>40</v>
      </c>
    </row>
    <row r="173" spans="1:5" ht="25.5">
      <c r="A173" t="s">
        <v>46</v>
      </c>
      <c r="E173" s="29" t="s">
        <v>272</v>
      </c>
    </row>
    <row r="174" spans="1:16" ht="12.75">
      <c r="A174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145</v>
      </c>
      <c s="26">
        <v>3045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25.5">
      <c r="A175" s="28" t="s">
        <v>43</v>
      </c>
      <c r="E175" s="29" t="s">
        <v>276</v>
      </c>
    </row>
    <row r="176" spans="1:5" ht="12.75">
      <c r="A176" s="30" t="s">
        <v>45</v>
      </c>
      <c r="E176" s="31" t="s">
        <v>40</v>
      </c>
    </row>
    <row r="177" spans="1:5" ht="25.5">
      <c r="A177" t="s">
        <v>46</v>
      </c>
      <c r="E177" s="29" t="s">
        <v>277</v>
      </c>
    </row>
    <row r="178" spans="1:16" ht="12.75">
      <c r="A178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225</v>
      </c>
      <c s="26">
        <v>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281</v>
      </c>
    </row>
    <row r="180" spans="1:5" ht="12.75">
      <c r="A180" s="30" t="s">
        <v>45</v>
      </c>
      <c r="E180" s="31" t="s">
        <v>40</v>
      </c>
    </row>
    <row r="181" spans="1:5" ht="89.25">
      <c r="A181" t="s">
        <v>46</v>
      </c>
      <c r="E181" s="29" t="s">
        <v>282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